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AppData\Local\Microsoft\Windows\INetCache\Content.Outlook\PO5PNAQH\"/>
    </mc:Choice>
  </mc:AlternateContent>
  <xr:revisionPtr revIDLastSave="0" documentId="13_ncr:1_{7897CDEC-D692-4BB4-9A9A-E7AA35F1959A}" xr6:coauthVersionLast="47" xr6:coauthVersionMax="47" xr10:uidLastSave="{00000000-0000-0000-0000-000000000000}"/>
  <bookViews>
    <workbookView xWindow="-108" yWindow="-108" windowWidth="23256" windowHeight="12576" xr2:uid="{93AC4031-CD20-45AF-8A4A-40DCECCE6835}"/>
  </bookViews>
  <sheets>
    <sheet name="ΠΕ ΨΥΧΟΛΟΓΩΝ ΕΠΙΤ -ΕΠΙΛΑ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I7" i="1"/>
  <c r="K7" i="1"/>
  <c r="M7" i="1"/>
  <c r="O7" i="1"/>
  <c r="Q7" i="1"/>
  <c r="S7" i="1"/>
  <c r="U7" i="1"/>
  <c r="E8" i="1"/>
  <c r="G8" i="1"/>
  <c r="I8" i="1"/>
  <c r="K8" i="1"/>
  <c r="M8" i="1"/>
  <c r="O8" i="1"/>
  <c r="Q8" i="1"/>
  <c r="S8" i="1"/>
  <c r="U8" i="1"/>
  <c r="E9" i="1"/>
  <c r="G9" i="1"/>
  <c r="I9" i="1"/>
  <c r="K9" i="1"/>
  <c r="M9" i="1"/>
  <c r="O9" i="1"/>
  <c r="Q9" i="1"/>
  <c r="S9" i="1"/>
  <c r="U9" i="1"/>
  <c r="E10" i="1"/>
  <c r="C10" i="1" s="1"/>
  <c r="G10" i="1"/>
  <c r="I10" i="1"/>
  <c r="K10" i="1"/>
  <c r="M10" i="1"/>
  <c r="O10" i="1"/>
  <c r="Q10" i="1"/>
  <c r="S10" i="1"/>
  <c r="U10" i="1"/>
  <c r="E11" i="1"/>
  <c r="G11" i="1"/>
  <c r="I11" i="1"/>
  <c r="K11" i="1"/>
  <c r="M11" i="1"/>
  <c r="O11" i="1"/>
  <c r="Q11" i="1"/>
  <c r="S11" i="1"/>
  <c r="U11" i="1" a="1"/>
  <c r="U11" i="1" s="1"/>
  <c r="C9" i="1" l="1"/>
  <c r="C8" i="1"/>
  <c r="C7" i="1"/>
  <c r="C11" i="1"/>
  <c r="U3" i="1"/>
  <c r="S3" i="1"/>
  <c r="Q3" i="1"/>
  <c r="O3" i="1"/>
  <c r="M3" i="1"/>
  <c r="K3" i="1"/>
  <c r="I3" i="1"/>
  <c r="G3" i="1"/>
  <c r="E3" i="1"/>
  <c r="C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<sst xmlns="http://schemas.openxmlformats.org/spreadsheetml/2006/main" count="63" uniqueCount="27">
  <si>
    <t>αα</t>
  </si>
  <si>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</si>
  <si>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</si>
  <si>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</si>
  <si>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</si>
  <si>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</si>
  <si>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</si>
  <si>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</si>
  <si>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</si>
  <si>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</si>
  <si>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</si>
  <si>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</si>
  <si>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</si>
  <si>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</si>
  <si>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>1648/26.03.2025</t>
  </si>
  <si>
    <t>B2</t>
  </si>
  <si>
    <t>Msc</t>
  </si>
  <si>
    <t>ΝΑΙ</t>
  </si>
  <si>
    <t>ΕΠΙΤΥΧΟΝΤΕΣ</t>
  </si>
  <si>
    <t>ΕΠΙΛΑΧΟΝΤΕΣ</t>
  </si>
  <si>
    <t>2069/04.04.2025</t>
  </si>
  <si>
    <t xml:space="preserve">2170/10.04.2025 </t>
  </si>
  <si>
    <t>ΟΧΙ</t>
  </si>
  <si>
    <t xml:space="preserve">1997/04.04.2025 </t>
  </si>
  <si>
    <t>C2</t>
  </si>
  <si>
    <t xml:space="preserve">2009/04.04.2025 </t>
  </si>
  <si>
    <t xml:space="preserve">2169/10.04.2025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</si>
</sst>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1"/>
      <color rgb="FF000000"/>
      <name val="Aptos Narrow"/>
      <family val="2"/>
      <charset val="161"/>
      <scheme val="minor"/>
    </font>
    <font>
      <b/>
      <sz val="12"/>
      <color theme="1"/>
      <name val="Aptos Display"/>
      <family val="2"/>
      <charset val="161"/>
      <scheme val="major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9" fillId="0" borderId="0" xfId="0" applyFont="1"/>
    <xf numFmtId="0" fontId="1" fillId="2" borderId="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305A-83CD-4818-8C06-4C5B6C86C725}">
  <dimension ref="A1:U12"/>
  <sheetViews>
    <sheetView tabSelected="1" workbookViewId="0">
      <selection activeCell="D6" sqref="D6"/>
    </sheetView>
  </sheetViews>
  <sheetFormatPr defaultRowHeight="14.4" x14ac:dyDescent="0.3"/>
  <cols>
    <col min="2" max="2" width="15.77734375" customWidth="1"/>
    <col min="8" max="8" width="14.6640625" customWidth="1"/>
    <col min="10" max="10" width="23.88671875" customWidth="1"/>
    <col min="12" max="12" width="17.77734375" customWidth="1"/>
    <col min="14" max="14" width="17.21875" customWidth="1"/>
    <col min="16" max="16" width="12.44140625" customWidth="1"/>
    <col min="18" max="18" width="17.44140625" customWidth="1"/>
    <col min="20" max="20" width="14.88671875" customWidth="1"/>
  </cols>
  <sheetData>
    <row r="1" spans="1:21" x14ac:dyDescent="0.3">
      <c r="A1" s="12" t="s">
        <v>18</v>
      </c>
    </row>
    <row r="2" spans="1:21" ht="86.4" x14ac:dyDescent="0.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2" t="s">
        <v>5</v>
      </c>
      <c r="G2" s="4" t="s">
        <v>6</v>
      </c>
      <c r="H2" s="2" t="s">
        <v>7</v>
      </c>
      <c r="I2" s="4" t="s">
        <v>6</v>
      </c>
      <c r="J2" s="2" t="s">
        <v>8</v>
      </c>
      <c r="K2" s="4" t="s">
        <v>6</v>
      </c>
      <c r="L2" s="2" t="s">
        <v>9</v>
      </c>
      <c r="M2" s="4" t="s">
        <v>6</v>
      </c>
      <c r="N2" s="2" t="s">
        <v>10</v>
      </c>
      <c r="O2" s="4" t="s">
        <v>6</v>
      </c>
      <c r="P2" s="2" t="s">
        <v>11</v>
      </c>
      <c r="Q2" s="4" t="s">
        <v>6</v>
      </c>
      <c r="R2" s="2" t="s">
        <v>12</v>
      </c>
      <c r="S2" s="4" t="s">
        <v>6</v>
      </c>
      <c r="T2" s="2" t="s">
        <v>13</v>
      </c>
      <c r="U2" s="5" t="s">
        <v>6</v>
      </c>
    </row>
    <row r="3" spans="1:21" ht="15.6" x14ac:dyDescent="0.3">
      <c r="A3" s="1">
        <v>1</v>
      </c>
      <c r="B3" s="7" t="s">
        <v>14</v>
      </c>
      <c r="C3" s="8">
        <f>E3+G3+I3+K3+M3+O3+Q3+S3+U3</f>
        <v>84</v>
      </c>
      <c r="D3" s="9">
        <v>9.8000000000000007</v>
      </c>
      <c r="E3" s="10">
        <f>IF(D3&gt;=8.5, 15, IF(D3&gt;=7.5, 10, IF(D3&gt;=6.5, 5, 0)))</f>
        <v>15</v>
      </c>
      <c r="F3" s="9" t="s">
        <v>15</v>
      </c>
      <c r="G3" s="10" t="str">
        <f>IF(F3="B2", "1", IF(F3="C1", "2", IF(F3="C2","5",0)))</f>
        <v>1</v>
      </c>
      <c r="H3" s="9" t="s">
        <v>16</v>
      </c>
      <c r="I3" s="10" t="str">
        <f t="shared" ref="I3" si="0">IF(H3="Msc","5",IF(H3="Phd","10",0))</f>
        <v>5</v>
      </c>
      <c r="J3" s="9">
        <v>30</v>
      </c>
      <c r="K3" s="10">
        <f>IF(J3&lt;=30, J3, IF(J3&gt;30, 30))</f>
        <v>30</v>
      </c>
      <c r="L3" s="9">
        <v>30</v>
      </c>
      <c r="M3" s="10">
        <f>IF(L3&lt;=30, L3, IF(L3&gt;30, 30))</f>
        <v>30</v>
      </c>
      <c r="N3" s="9">
        <v>1</v>
      </c>
      <c r="O3" s="10">
        <f>IF(N3&lt;=4, N3, IF(N3&gt;4, (N3-4)*2+4))</f>
        <v>1</v>
      </c>
      <c r="P3" s="9"/>
      <c r="Q3" s="10">
        <f>IF(P3="ΑΜΕΑ &gt;= 50%", "2", IF(P3="ΑΜΕΑ &lt; 50%", "0",))</f>
        <v>0</v>
      </c>
      <c r="R3" s="9" t="s">
        <v>17</v>
      </c>
      <c r="S3" s="10" t="str">
        <f>IF(R3="ΝΑΙ", "2", IF(R3="ΟΧΙ", "0",))</f>
        <v>2</v>
      </c>
      <c r="T3" s="11"/>
      <c r="U3" s="10">
        <f>IF(T3="ΝΑΙ", "2", IF(T3="ΟΧΙ", "0",))</f>
        <v>0</v>
      </c>
    </row>
    <row r="5" spans="1:21" x14ac:dyDescent="0.3">
      <c r="A5" s="12" t="s">
        <v>19</v>
      </c>
      <c r="B5" s="12"/>
    </row>
    <row r="6" spans="1:21" ht="86.4" x14ac:dyDescent="0.3">
      <c r="A6" s="1" t="s">
        <v>0</v>
      </c>
      <c r="B6" s="2" t="s">
        <v>1</v>
      </c>
      <c r="C6" s="3" t="s">
        <v>2</v>
      </c>
      <c r="D6" s="2" t="s">
        <v>3</v>
      </c>
      <c r="E6" s="4" t="s">
        <v>4</v>
      </c>
      <c r="F6" s="2" t="s">
        <v>5</v>
      </c>
      <c r="G6" s="4" t="s">
        <v>6</v>
      </c>
      <c r="H6" s="2" t="s">
        <v>7</v>
      </c>
      <c r="I6" s="4" t="s">
        <v>6</v>
      </c>
      <c r="J6" s="2" t="s">
        <v>8</v>
      </c>
      <c r="K6" s="4" t="s">
        <v>6</v>
      </c>
      <c r="L6" s="2" t="s">
        <v>9</v>
      </c>
      <c r="M6" s="4" t="s">
        <v>6</v>
      </c>
      <c r="N6" s="2" t="s">
        <v>10</v>
      </c>
      <c r="O6" s="4" t="s">
        <v>6</v>
      </c>
      <c r="P6" s="2" t="s">
        <v>11</v>
      </c>
      <c r="Q6" s="4" t="s">
        <v>6</v>
      </c>
      <c r="R6" s="2" t="s">
        <v>12</v>
      </c>
      <c r="S6" s="4" t="s">
        <v>6</v>
      </c>
      <c r="T6" s="2" t="s">
        <v>13</v>
      </c>
      <c r="U6" s="5" t="s">
        <v>6</v>
      </c>
    </row>
    <row r="7" spans="1:21" ht="15.6" x14ac:dyDescent="0.3">
      <c r="A7" s="1">
        <v>1</v>
      </c>
      <c r="B7" s="13" t="s">
        <v>20</v>
      </c>
      <c r="C7" s="8">
        <f>E7+G7+I7+K7+M7+O7+Q7+S7+U7</f>
        <v>63</v>
      </c>
      <c r="D7" s="9">
        <v>9.66</v>
      </c>
      <c r="E7" s="10">
        <f>IF(D7&gt;=8.5, 15, IF(D7&gt;=7.5, 10, IF(D7&gt;=6.5, 5, 0)))</f>
        <v>15</v>
      </c>
      <c r="F7" s="9" t="s">
        <v>15</v>
      </c>
      <c r="G7" s="10" t="str">
        <f>IF(F7="B2", "1", IF(F7="C1", "2", IF(F7="C2","5",0)))</f>
        <v>1</v>
      </c>
      <c r="H7" s="9" t="s">
        <v>16</v>
      </c>
      <c r="I7" s="10" t="str">
        <f t="shared" ref="I7:I11" si="1">IF(H7="Msc","5",IF(H7="Phd","10",0))</f>
        <v>5</v>
      </c>
      <c r="J7" s="9">
        <v>216</v>
      </c>
      <c r="K7" s="10">
        <f>IF(J7&lt;=30, J7, IF(J7&gt;30, 30))</f>
        <v>30</v>
      </c>
      <c r="L7" s="9">
        <v>12</v>
      </c>
      <c r="M7" s="10">
        <f>IF(L7&lt;=30, L7, IF(L7&gt;30, 30))</f>
        <v>12</v>
      </c>
      <c r="N7" s="9">
        <v>0</v>
      </c>
      <c r="O7" s="10">
        <f>IF(N7&lt;=4, N7, IF(N7&gt;4, (N7-4)*2+4))</f>
        <v>0</v>
      </c>
      <c r="P7" s="9"/>
      <c r="Q7" s="10">
        <f>IF(P7="ΑΜΕΑ &gt;= 50%", "2", IF(P7="ΑΜΕΑ &lt; 50%", "0",))</f>
        <v>0</v>
      </c>
      <c r="R7" s="9"/>
      <c r="S7" s="10">
        <f>IF(R7="ΝΑΙ", "2", IF(R7="ΟΧΙ", "0",))</f>
        <v>0</v>
      </c>
      <c r="T7" s="11"/>
      <c r="U7" s="10">
        <f>IF(T7="ΝΑΙ", "2", IF(T7="ΟΧΙ", "0",))</f>
        <v>0</v>
      </c>
    </row>
    <row r="8" spans="1:21" ht="15.6" x14ac:dyDescent="0.3">
      <c r="A8" s="1">
        <v>2</v>
      </c>
      <c r="B8" s="6" t="s">
        <v>21</v>
      </c>
      <c r="C8" s="8">
        <f t="shared" ref="C8" si="2">E8+G8+I8+K8+M8+O8+Q8+S8+U8</f>
        <v>57</v>
      </c>
      <c r="D8" s="9">
        <v>9.16</v>
      </c>
      <c r="E8" s="10">
        <f t="shared" ref="E8" si="3">IF(D8&gt;=8.5, 15, IF(D8&gt;=7.5, 10, IF(D8&gt;=6.5, 5, 0)))</f>
        <v>15</v>
      </c>
      <c r="F8" s="9" t="s">
        <v>15</v>
      </c>
      <c r="G8" s="10" t="str">
        <f t="shared" ref="G8:G9" si="4">IF(F8="B2", "1", IF(F8="C1", "2", IF(F8="C2","5",0)))</f>
        <v>1</v>
      </c>
      <c r="H8" s="9">
        <v>0</v>
      </c>
      <c r="I8" s="10">
        <f t="shared" si="1"/>
        <v>0</v>
      </c>
      <c r="J8" s="9">
        <v>198</v>
      </c>
      <c r="K8" s="10">
        <f t="shared" ref="K8" si="5">IF(J8&lt;=30, J8, IF(J8&gt;30, 30))</f>
        <v>30</v>
      </c>
      <c r="L8" s="9">
        <v>10</v>
      </c>
      <c r="M8" s="10">
        <f t="shared" ref="M8" si="6">IF(L8&lt;=30, L8, IF(L8&gt;30, 30))</f>
        <v>10</v>
      </c>
      <c r="N8" s="9">
        <v>1</v>
      </c>
      <c r="O8" s="10">
        <f t="shared" ref="O8" si="7">IF(N8&lt;=4, N8, IF(N8&gt;4, (N8-4)*2+4))</f>
        <v>1</v>
      </c>
      <c r="P8" s="9"/>
      <c r="Q8" s="10">
        <f t="shared" ref="Q8" si="8">IF(P8="ΑΜΕΑ &gt;= 50%", "2", IF(P8="ΑΜΕΑ &lt; 50%", "0",))</f>
        <v>0</v>
      </c>
      <c r="R8" s="9" t="s">
        <v>22</v>
      </c>
      <c r="S8" s="10" t="str">
        <f t="shared" ref="S8" si="9">IF(R8="ΝΑΙ", "2", IF(R8="ΟΧΙ", "0",))</f>
        <v>0</v>
      </c>
      <c r="T8" s="11"/>
      <c r="U8" s="10">
        <f t="shared" ref="U8" si="10">IF(T8="ΝΑΙ", "2", IF(T8="ΟΧΙ", "0",))</f>
        <v>0</v>
      </c>
    </row>
    <row r="9" spans="1:21" ht="15.6" x14ac:dyDescent="0.3">
      <c r="A9" s="1">
        <v>3</v>
      </c>
      <c r="B9" s="13" t="s">
        <v>23</v>
      </c>
      <c r="C9" s="8">
        <f>E9+G9+I9+K9+M9+O9+Q9+S9+U9</f>
        <v>55</v>
      </c>
      <c r="D9" s="9">
        <v>7.16</v>
      </c>
      <c r="E9" s="10">
        <f>IF(D9&gt;=8.5, 15, IF(D9&gt;=7.5, 10, IF(D9&gt;=6.5, 5, 0)))</f>
        <v>5</v>
      </c>
      <c r="F9" s="9" t="s">
        <v>24</v>
      </c>
      <c r="G9" s="10" t="str">
        <f t="shared" si="4"/>
        <v>5</v>
      </c>
      <c r="H9" s="9" t="s">
        <v>16</v>
      </c>
      <c r="I9" s="10" t="str">
        <f t="shared" si="1"/>
        <v>5</v>
      </c>
      <c r="J9" s="9">
        <v>115</v>
      </c>
      <c r="K9" s="10">
        <f>IF(J9&lt;=30, J9, IF(J9&gt;30, 30))</f>
        <v>30</v>
      </c>
      <c r="L9" s="9">
        <v>10</v>
      </c>
      <c r="M9" s="10">
        <f>IF(L9&lt;=30, L9, IF(L9&gt;30, 30))</f>
        <v>10</v>
      </c>
      <c r="N9" s="9"/>
      <c r="O9" s="10">
        <f>IF(N9&lt;=4, N9, IF(N9&gt;4, (N9-4)*2+4))</f>
        <v>0</v>
      </c>
      <c r="P9" s="9"/>
      <c r="Q9" s="10">
        <f>IF(P9="ΑΜΕΑ &gt;= 50%", "2", IF(P9="ΑΜΕΑ &lt; 50%", "0",))</f>
        <v>0</v>
      </c>
      <c r="R9" s="9"/>
      <c r="S9" s="10">
        <f>IF(R9="ΝΑΙ", "2", IF(R9="ΟΧΙ", "0",))</f>
        <v>0</v>
      </c>
      <c r="T9" s="11"/>
      <c r="U9" s="10">
        <f>IF(T9="ΝΑΙ", "2", IF(T9="ΟΧΙ", "0",))</f>
        <v>0</v>
      </c>
    </row>
    <row r="10" spans="1:21" ht="15.6" x14ac:dyDescent="0.3">
      <c r="A10" s="1">
        <v>4</v>
      </c>
      <c r="B10" s="6" t="s">
        <v>25</v>
      </c>
      <c r="C10" s="8">
        <f t="shared" ref="C10:C11" si="11">E10+G10+I10+K10+M10+O10+Q10+S10+U10</f>
        <v>54</v>
      </c>
      <c r="D10" s="9">
        <v>6.68</v>
      </c>
      <c r="E10" s="10">
        <f t="shared" ref="E10:E11" si="12">IF(D10&gt;=8.5, 15, IF(D10&gt;=7.5, 10, IF(D10&gt;=6.5, 5, 0)))</f>
        <v>5</v>
      </c>
      <c r="F10" s="9" t="s">
        <v>24</v>
      </c>
      <c r="G10" s="10" t="str">
        <f>IF(F10="B2", "1", IF(F10="C1", "2", IF(F10="C2","5",0)))</f>
        <v>5</v>
      </c>
      <c r="H10" s="9" t="s">
        <v>16</v>
      </c>
      <c r="I10" s="10" t="str">
        <f t="shared" si="1"/>
        <v>5</v>
      </c>
      <c r="J10" s="9">
        <v>26</v>
      </c>
      <c r="K10" s="10">
        <f t="shared" ref="K10:K11" si="13">IF(J10&lt;=30, J10, IF(J10&gt;30, 30))</f>
        <v>26</v>
      </c>
      <c r="L10" s="9">
        <v>13</v>
      </c>
      <c r="M10" s="10">
        <f t="shared" ref="M10:M11" si="14">IF(L10&lt;=30, L10, IF(L10&gt;30, 30))</f>
        <v>13</v>
      </c>
      <c r="N10" s="9">
        <v>0</v>
      </c>
      <c r="O10" s="10">
        <f t="shared" ref="O10:O11" si="15">IF(N10&lt;=4, N10, IF(N10&gt;4, (N10-4)*2+4))</f>
        <v>0</v>
      </c>
      <c r="P10" s="9"/>
      <c r="Q10" s="10">
        <f t="shared" ref="Q10:Q11" si="16">IF(P10="ΑΜΕΑ &gt;= 50%", "2", IF(P10="ΑΜΕΑ &lt; 50%", "0",))</f>
        <v>0</v>
      </c>
      <c r="R10" s="9"/>
      <c r="S10" s="10">
        <f t="shared" ref="S10:S11" si="17">IF(R10="ΝΑΙ", "2", IF(R10="ΟΧΙ", "0",))</f>
        <v>0</v>
      </c>
      <c r="T10" s="11"/>
      <c r="U10" s="10">
        <f t="shared" ref="U10" si="18">IF(T10="ΝΑΙ", "2", IF(T10="ΟΧΙ", "0",))</f>
        <v>0</v>
      </c>
    </row>
    <row r="11" spans="1:21" ht="15.6" x14ac:dyDescent="0.3">
      <c r="A11" s="1">
        <v>5</v>
      </c>
      <c r="B11" s="6" t="s">
        <v>26</v>
      </c>
      <c r="C11" s="8">
        <f t="shared" si="11"/>
        <v>54</v>
      </c>
      <c r="D11" s="9">
        <v>7.43</v>
      </c>
      <c r="E11" s="10">
        <f t="shared" si="12"/>
        <v>5</v>
      </c>
      <c r="F11" s="9" t="s">
        <v>24</v>
      </c>
      <c r="G11" s="10" t="str">
        <f t="shared" ref="G11" si="19">IF(F11="B2", "1", IF(F11="C1", "2", IF(F11="C2","5",0)))</f>
        <v>5</v>
      </c>
      <c r="H11" s="9">
        <v>0</v>
      </c>
      <c r="I11" s="10">
        <f t="shared" si="1"/>
        <v>0</v>
      </c>
      <c r="J11" s="9">
        <v>84</v>
      </c>
      <c r="K11" s="10">
        <f t="shared" si="13"/>
        <v>30</v>
      </c>
      <c r="L11" s="9">
        <v>12</v>
      </c>
      <c r="M11" s="10">
        <f t="shared" si="14"/>
        <v>12</v>
      </c>
      <c r="N11" s="9">
        <v>2</v>
      </c>
      <c r="O11" s="10">
        <f t="shared" si="15"/>
        <v>2</v>
      </c>
      <c r="P11" s="9"/>
      <c r="Q11" s="10">
        <f t="shared" si="16"/>
        <v>0</v>
      </c>
      <c r="R11" s="9" t="s">
        <v>22</v>
      </c>
      <c r="S11" s="10" t="str">
        <f t="shared" si="17"/>
        <v>0</v>
      </c>
      <c r="T11" s="11"/>
      <c r="U11" s="10" cm="1">
        <f t="array" ref="U11:U12">AA14:AA15</f>
        <v>0</v>
      </c>
    </row>
    <row r="12" spans="1:21" x14ac:dyDescent="0.3">
      <c r="U12">
        <v>0</v>
      </c>
    </row>
  </sheetData>
  <dataValidations count="4">
    <dataValidation type="list" allowBlank="1" showErrorMessage="1" sqref="F3 F7:F11" xr:uid="{E50D1EE6-1706-40B1-9B89-5E9863E70E5F}">
      <formula1>"B2,C1,C2"</formula1>
    </dataValidation>
    <dataValidation type="list" allowBlank="1" showErrorMessage="1" sqref="H3 H7:H11" xr:uid="{71291D13-5D6A-4F96-AC48-63081F6F144A}">
      <formula1>"Msc,PHD,0"</formula1>
    </dataValidation>
    <dataValidation type="list" allowBlank="1" showErrorMessage="1" sqref="R3 R7:R11" xr:uid="{B6C2C614-56EC-4E4A-9389-5A36DBE59E0B}">
      <formula1>"ΝΑΙ,ΟΧΙ"</formula1>
    </dataValidation>
    <dataValidation type="list" allowBlank="1" showErrorMessage="1" sqref="P3 P7:P11" xr:uid="{43F1126B-EA6F-40C1-AC11-CD40D04E2BFD}">
      <formula1>"ΑΜΕΑ &gt;= 50%,ΑΜΕΑ &lt; 50%"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ΨΥΧΟΛΟΓΩΝ ΕΠΙΤ -ΕΠΙΛΑΧ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2025-04-15T09:29:04Z</dcterms:created>
  <dcterms:modified xsi:type="dcterms:W3CDTF">2025-04-15T09:55:53Z</dcterms:modified>
</cp:coreProperties>
</file>