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\"/>
    </mc:Choice>
  </mc:AlternateContent>
  <xr:revisionPtr revIDLastSave="0" documentId="13_ncr:1_{56FF7193-F724-4176-BB1A-63D7FF919AA0}" xr6:coauthVersionLast="47" xr6:coauthVersionMax="47" xr10:uidLastSave="{00000000-0000-0000-0000-000000000000}"/>
  <bookViews>
    <workbookView xWindow="-108" yWindow="-108" windowWidth="23256" windowHeight="12576" xr2:uid="{B91EE128-A0A3-447D-88BC-8E9006F3F4FD}"/>
  </bookViews>
  <sheets>
    <sheet name="ΠΕ ΚΟΙΝΩΝΙΚΩΝ ΕΠΙΣΤΗΜΩΝ ΕΠΙ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" i="1" l="1"/>
  <c r="S4" i="1"/>
  <c r="Q4" i="1"/>
  <c r="O4" i="1"/>
  <c r="M4" i="1"/>
  <c r="K4" i="1"/>
  <c r="I4" i="1"/>
  <c r="G4" i="1"/>
  <c r="E4" i="1"/>
  <c r="U3" i="1"/>
  <c r="S3" i="1"/>
  <c r="Q3" i="1"/>
  <c r="O3" i="1"/>
  <c r="M3" i="1"/>
  <c r="K3" i="1"/>
  <c r="I3" i="1"/>
  <c r="G3" i="1"/>
  <c r="E3" i="1"/>
  <c r="C3" i="1" l="1"/>
  <c r="C4" i="1"/>
</calcChain>
</file>

<file path=xl/sharedStrings.xml><?xml version="1.0" encoding="utf-8"?>
<sst xmlns="http://schemas.openxmlformats.org/spreadsheetml/2006/main" count="27" uniqueCount="19">
  <si>
    <t xml:space="preserve">ΕΠΙΤΥΧΟΝΤΕΣ </t>
  </si>
  <si>
    <t>αα</t>
  </si>
  <si>
    <t>ΑΡΙΘΜΟΣ ΠΡΩΤΟΚΟΛΛΟΥ</t>
  </si>
  <si>
    <t>ΣΥΝΟΛΟ</t>
  </si>
  <si>
    <t>Βαθμός Πτυχίου</t>
  </si>
  <si>
    <t>Μόρια Πτυχίου (έως 20 μόρια)</t>
  </si>
  <si>
    <t>Γνώση Ξένης Γλώσσας</t>
  </si>
  <si>
    <t>Μόρια</t>
  </si>
  <si>
    <t>Κατοχή Μεταπτυχιακού Τίτλου ή Κατοχή Διδακτορικού Τίτλου</t>
  </si>
  <si>
    <t>Προϋπηρεσία (0-30 μήνες) Ανάλογα με τους μήνες</t>
  </si>
  <si>
    <t>Συνέντευξη</t>
  </si>
  <si>
    <t>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</si>
  <si>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</si>
  <si>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</si>
  <si>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</si>
  <si>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 xml:space="preserve"> 1208/07.03.2025</t>
  </si>
  <si>
    <t>C2</t>
  </si>
  <si>
    <t>Msc</t>
  </si>
  <si>
    <t>967/26.02.2025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</si>
</sst>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1"/>
      <scheme val="minor"/>
    </font>
    <font>
      <b/>
      <sz val="10"/>
      <color rgb="FF000000"/>
      <name val="Aptos Narrow"/>
      <family val="2"/>
      <charset val="161"/>
      <scheme val="minor"/>
    </font>
    <font>
      <b/>
      <sz val="11"/>
      <color theme="1"/>
      <name val="Calibri"/>
      <family val="2"/>
    </font>
    <font>
      <b/>
      <sz val="11"/>
      <color rgb="FF222222"/>
      <name val="Calibri"/>
      <family val="2"/>
      <charset val="161"/>
    </font>
    <font>
      <sz val="10"/>
      <color rgb="FF000000"/>
      <name val="Aptos Narrow"/>
      <family val="2"/>
      <charset val="161"/>
      <scheme val="minor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7" fillId="0" borderId="1" xfId="0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D464-EDF7-47A2-A305-E4877673DC83}">
  <dimension ref="A1:V4"/>
  <sheetViews>
    <sheetView tabSelected="1" zoomScale="70" zoomScaleNormal="70" workbookViewId="0"/>
  </sheetViews>
  <sheetFormatPr defaultRowHeight="14.4" x14ac:dyDescent="0.3"/>
  <cols>
    <col min="2" max="2" width="17.6640625" customWidth="1"/>
    <col min="8" max="8" width="17.44140625" customWidth="1"/>
    <col min="10" max="10" width="12.5546875" customWidth="1"/>
    <col min="12" max="12" width="11.6640625" customWidth="1"/>
    <col min="14" max="14" width="13.33203125" customWidth="1"/>
    <col min="16" max="16" width="12.88671875" customWidth="1"/>
    <col min="18" max="18" width="16.6640625" customWidth="1"/>
    <col min="20" max="20" width="12.109375" customWidth="1"/>
  </cols>
  <sheetData>
    <row r="1" spans="1:22" x14ac:dyDescent="0.3">
      <c r="A1" s="13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72" x14ac:dyDescent="0.3">
      <c r="A2" s="2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3" t="s">
        <v>6</v>
      </c>
      <c r="G2" s="5" t="s">
        <v>7</v>
      </c>
      <c r="H2" s="3" t="s">
        <v>8</v>
      </c>
      <c r="I2" s="5" t="s">
        <v>7</v>
      </c>
      <c r="J2" s="3" t="s">
        <v>9</v>
      </c>
      <c r="K2" s="5" t="s">
        <v>7</v>
      </c>
      <c r="L2" s="3" t="s">
        <v>10</v>
      </c>
      <c r="M2" s="5" t="s">
        <v>7</v>
      </c>
      <c r="N2" s="3" t="s">
        <v>11</v>
      </c>
      <c r="O2" s="5" t="s">
        <v>7</v>
      </c>
      <c r="P2" s="3" t="s">
        <v>12</v>
      </c>
      <c r="Q2" s="5" t="s">
        <v>7</v>
      </c>
      <c r="R2" s="3" t="s">
        <v>13</v>
      </c>
      <c r="S2" s="5" t="s">
        <v>7</v>
      </c>
      <c r="T2" s="3" t="s">
        <v>14</v>
      </c>
      <c r="U2" s="6" t="s">
        <v>7</v>
      </c>
      <c r="V2" s="3"/>
    </row>
    <row r="3" spans="1:22" x14ac:dyDescent="0.3">
      <c r="A3" s="7">
        <v>1</v>
      </c>
      <c r="B3" s="8" t="s">
        <v>15</v>
      </c>
      <c r="C3" s="9">
        <f t="shared" ref="C3:C4" si="0">E3+G3+I3+K3+M3+O3+Q3+S3+U3</f>
        <v>76</v>
      </c>
      <c r="D3" s="10">
        <v>7.62</v>
      </c>
      <c r="E3" s="11">
        <f t="shared" ref="E3:E4" si="1">IF(D3&gt;=8.5, 15, IF(D3&gt;=7.5, 10, IF(D3&gt;=6.5, 5, 0)))</f>
        <v>10</v>
      </c>
      <c r="F3" s="10" t="s">
        <v>16</v>
      </c>
      <c r="G3" s="11" t="str">
        <f t="shared" ref="G3:G4" si="2">IF(F3="B2", "1", IF(F3="C1", "2", IF(F3="C2","5",0)))</f>
        <v>5</v>
      </c>
      <c r="H3" s="10" t="s">
        <v>17</v>
      </c>
      <c r="I3" s="11" t="str">
        <f>IF(H3="Msc", "5", IF(H3="PHD", "10","0"))</f>
        <v>5</v>
      </c>
      <c r="J3" s="10">
        <v>26</v>
      </c>
      <c r="K3" s="11">
        <f t="shared" ref="K3:K4" si="3">IF(J3&lt;=30, J3, IF(J3&gt;30, 30))</f>
        <v>26</v>
      </c>
      <c r="L3" s="10">
        <v>30</v>
      </c>
      <c r="M3" s="11">
        <f t="shared" ref="M3:M4" si="4">IF(L3&lt;=30, L3, IF(L3&gt;30, 30))</f>
        <v>30</v>
      </c>
      <c r="N3" s="10"/>
      <c r="O3" s="11">
        <f t="shared" ref="O3:O4" si="5">IF(N3&lt;=4, N3, IF(N3&gt;4, (N3-4)*2+4))</f>
        <v>0</v>
      </c>
      <c r="P3" s="10"/>
      <c r="Q3" s="11">
        <f t="shared" ref="Q3:Q4" si="6">IF(P3="ΑΜΕΑ &gt;= 50%", "2", IF(P3="ΑΜΕΑ &lt; 50%", "0",))</f>
        <v>0</v>
      </c>
      <c r="R3" s="10"/>
      <c r="S3" s="11">
        <f t="shared" ref="S3:S4" si="7">IF(R3="ΝΑΙ", "2", IF(R3="ΟΧΙ", "0",))</f>
        <v>0</v>
      </c>
      <c r="T3" s="12"/>
      <c r="U3" s="11">
        <f t="shared" ref="U3:U4" si="8">IF(T3="ΝΑΙ", "2", IF(T3="ΟΧΙ", "0",))</f>
        <v>0</v>
      </c>
      <c r="V3" s="12"/>
    </row>
    <row r="4" spans="1:22" x14ac:dyDescent="0.3">
      <c r="A4" s="7">
        <v>2</v>
      </c>
      <c r="B4" s="8" t="s">
        <v>18</v>
      </c>
      <c r="C4" s="9">
        <f t="shared" si="0"/>
        <v>70</v>
      </c>
      <c r="D4" s="10">
        <v>6.54</v>
      </c>
      <c r="E4" s="11">
        <f t="shared" si="1"/>
        <v>5</v>
      </c>
      <c r="F4" s="10" t="s">
        <v>16</v>
      </c>
      <c r="G4" s="11" t="str">
        <f t="shared" si="2"/>
        <v>5</v>
      </c>
      <c r="H4" s="10"/>
      <c r="I4" s="11" t="str">
        <f t="shared" ref="I4" si="9">IF(H4="MC", "5", IF(H4="PHD", "10","0"))</f>
        <v>0</v>
      </c>
      <c r="J4" s="10">
        <v>30</v>
      </c>
      <c r="K4" s="11">
        <f t="shared" si="3"/>
        <v>30</v>
      </c>
      <c r="L4" s="10">
        <v>30</v>
      </c>
      <c r="M4" s="11">
        <f t="shared" si="4"/>
        <v>30</v>
      </c>
      <c r="N4" s="10"/>
      <c r="O4" s="11">
        <f t="shared" si="5"/>
        <v>0</v>
      </c>
      <c r="P4" s="10"/>
      <c r="Q4" s="11">
        <f t="shared" si="6"/>
        <v>0</v>
      </c>
      <c r="R4" s="10"/>
      <c r="S4" s="11">
        <f t="shared" si="7"/>
        <v>0</v>
      </c>
      <c r="T4" s="12"/>
      <c r="U4" s="11">
        <f t="shared" si="8"/>
        <v>0</v>
      </c>
      <c r="V4" s="12"/>
    </row>
  </sheetData>
  <dataValidations count="4">
    <dataValidation type="list" allowBlank="1" showErrorMessage="1" sqref="F3:F4" xr:uid="{FF82DF43-E14E-4D97-907F-12CAA46BB436}">
      <formula1>"B2,C1,C2"</formula1>
    </dataValidation>
    <dataValidation type="list" allowBlank="1" showErrorMessage="1" sqref="H3:H4" xr:uid="{7E7FB759-9B65-4EC0-AC6F-1D68406316CB}">
      <formula1>"Msc,PHD"</formula1>
    </dataValidation>
    <dataValidation type="list" allowBlank="1" showErrorMessage="1" sqref="R3:R4" xr:uid="{0A34A60C-3514-4594-B7FB-93C459172ED0}">
      <formula1>"ΝΑΙ,ΟΧΙ"</formula1>
    </dataValidation>
    <dataValidation type="list" allowBlank="1" showErrorMessage="1" sqref="P3:P4" xr:uid="{7A5A07EC-B677-41C0-959C-A84B313DC0F8}">
      <formula1>"ΑΜΕΑ &gt;= 50%,ΑΜΕΑ &lt; 50%"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 ΚΟΙΝΩΝΙΚΩΝ ΕΠΙΣΤΗΜΩΝ ΕΠΙΤ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2025-04-03T13:22:42Z</dcterms:created>
  <dcterms:modified xsi:type="dcterms:W3CDTF">2025-04-07T12:42:09Z</dcterms:modified>
</cp:coreProperties>
</file>